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202300"/>
  <xr:revisionPtr revIDLastSave="0" documentId="13_ncr:1_{DCC5BCA2-CB57-45B4-8467-658C5C281518}" xr6:coauthVersionLast="47" xr6:coauthVersionMax="47" xr10:uidLastSave="{00000000-0000-0000-0000-000000000000}"/>
  <bookViews>
    <workbookView xWindow="5290" yWindow="870" windowWidth="22840" windowHeight="19380" xr2:uid="{D1FEB742-EFA6-4FC9-BB09-99B3E1204048}"/>
  </bookViews>
  <sheets>
    <sheet name="サンプル帳票_v1_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" l="1"/>
  <c r="N10" i="2"/>
  <c r="M10" i="2"/>
  <c r="L10" i="2"/>
  <c r="K10" i="2"/>
  <c r="J10" i="2"/>
  <c r="I10" i="2"/>
  <c r="H10" i="2"/>
  <c r="G10" i="2"/>
  <c r="Q9" i="2"/>
  <c r="N9" i="2"/>
  <c r="M9" i="2"/>
  <c r="L9" i="2"/>
  <c r="K9" i="2"/>
  <c r="J9" i="2"/>
  <c r="I9" i="2"/>
  <c r="H9" i="2"/>
  <c r="G9" i="2"/>
  <c r="Q8" i="2"/>
  <c r="N8" i="2"/>
  <c r="M8" i="2"/>
  <c r="L8" i="2"/>
  <c r="K8" i="2"/>
  <c r="J8" i="2"/>
  <c r="I8" i="2"/>
  <c r="H8" i="2"/>
  <c r="G8" i="2"/>
  <c r="Q7" i="2"/>
  <c r="N7" i="2"/>
  <c r="M7" i="2"/>
  <c r="L7" i="2"/>
  <c r="K7" i="2"/>
  <c r="J7" i="2"/>
  <c r="I7" i="2"/>
  <c r="H7" i="2"/>
  <c r="G7" i="2"/>
</calcChain>
</file>

<file path=xl/sharedStrings.xml><?xml version="1.0" encoding="utf-8"?>
<sst xmlns="http://schemas.openxmlformats.org/spreadsheetml/2006/main" count="41" uniqueCount="35">
  <si>
    <t>サンプル帳票 v1.0（SQRT/ヘロンの公式・自動生成）</t>
  </si>
  <si>
    <t>このシートはマクロで再生成されます（サンプル仕様固定）。</t>
  </si>
  <si>
    <t>面積計算はセル数式（SQRT）です。執筆者はこのシートと数式を参照してください。</t>
  </si>
  <si>
    <t>サンプルID</t>
  </si>
  <si>
    <t>ケース</t>
  </si>
  <si>
    <t>入力単位</t>
  </si>
  <si>
    <t>a</t>
  </si>
  <si>
    <t>b</t>
  </si>
  <si>
    <t>c</t>
  </si>
  <si>
    <t>a(m)</t>
  </si>
  <si>
    <t>b(m)</t>
  </si>
  <si>
    <t>c(m)</t>
  </si>
  <si>
    <t>s</t>
  </si>
  <si>
    <t>面積(m^2)</t>
  </si>
  <si>
    <t>面積表示(0.00)</t>
  </si>
  <si>
    <t>状態</t>
  </si>
  <si>
    <t>メッセージ</t>
  </si>
  <si>
    <t>期待_面積表示(0.00)</t>
  </si>
  <si>
    <t>期待_状態</t>
  </si>
  <si>
    <t>検算(一致/不一致)</t>
  </si>
  <si>
    <t>メモ</t>
  </si>
  <si>
    <t>S1</t>
  </si>
  <si>
    <t>正常</t>
  </si>
  <si>
    <t>m</t>
  </si>
  <si>
    <t>OK</t>
  </si>
  <si>
    <t>検算しやすい 3-4-5</t>
  </si>
  <si>
    <t>S2</t>
  </si>
  <si>
    <t>小数入力・表示丸めの確認</t>
  </si>
  <si>
    <t>S3-A</t>
  </si>
  <si>
    <t>単位確認</t>
  </si>
  <si>
    <t>注意</t>
  </si>
  <si>
    <t>意図的に桁を異常化（注意が出ること）</t>
  </si>
  <si>
    <t>S3-B</t>
  </si>
  <si>
    <t>cm</t>
  </si>
  <si>
    <t>単位切替でS2と一致すること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</si>
</sst>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00000000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D0937-8928-4A64-B7D0-F72E472864EC}">
  <sheetPr codeName="Sheet2"/>
  <dimension ref="A1:R10"/>
  <sheetViews>
    <sheetView tabSelected="1" workbookViewId="0">
      <pane ySplit="6" topLeftCell="A7" activePane="bottomLeft" state="frozenSplit"/>
      <selection pane="bottomLeft" activeCell="C14" sqref="C14"/>
    </sheetView>
  </sheetViews>
  <sheetFormatPr defaultRowHeight="18" x14ac:dyDescent="0.55000000000000004"/>
  <cols>
    <col min="1" max="1" width="76.33203125" bestFit="1" customWidth="1"/>
    <col min="2" max="2" width="8.5" bestFit="1" customWidth="1"/>
    <col min="4" max="4" width="5.1640625" bestFit="1" customWidth="1"/>
    <col min="5" max="6" width="4.1640625" bestFit="1" customWidth="1"/>
    <col min="7" max="7" width="16.08203125" bestFit="1" customWidth="1"/>
    <col min="8" max="9" width="15" bestFit="1" customWidth="1"/>
    <col min="10" max="10" width="16.08203125" bestFit="1" customWidth="1"/>
    <col min="11" max="11" width="18.25" bestFit="1" customWidth="1"/>
    <col min="12" max="12" width="14.25" bestFit="1" customWidth="1"/>
    <col min="13" max="13" width="5" bestFit="1" customWidth="1"/>
    <col min="14" max="14" width="36.4140625" bestFit="1" customWidth="1"/>
    <col min="15" max="15" width="19.1640625" bestFit="1" customWidth="1"/>
    <col min="16" max="16" width="9.58203125" bestFit="1" customWidth="1"/>
    <col min="17" max="17" width="17.08203125" bestFit="1" customWidth="1"/>
    <col min="18" max="18" width="35.9140625" bestFit="1" customWidth="1"/>
  </cols>
  <sheetData>
    <row r="1" spans="1:18" ht="22.5" x14ac:dyDescent="0.55000000000000004">
      <c r="A1" s="2" t="s">
        <v>0</v>
      </c>
    </row>
    <row r="3" spans="1:18" x14ac:dyDescent="0.55000000000000004">
      <c r="A3" t="s">
        <v>1</v>
      </c>
    </row>
    <row r="4" spans="1:18" x14ac:dyDescent="0.55000000000000004">
      <c r="A4" t="s">
        <v>2</v>
      </c>
    </row>
    <row r="6" spans="1:18" s="1" customFormat="1" x14ac:dyDescent="0.55000000000000004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  <c r="N6" s="1" t="s">
        <v>16</v>
      </c>
      <c r="O6" s="1" t="s">
        <v>17</v>
      </c>
      <c r="P6" s="1" t="s">
        <v>18</v>
      </c>
      <c r="Q6" s="1" t="s">
        <v>19</v>
      </c>
      <c r="R6" s="1" t="s">
        <v>20</v>
      </c>
    </row>
    <row r="7" spans="1:18" x14ac:dyDescent="0.55000000000000004">
      <c r="A7" t="s">
        <v>21</v>
      </c>
      <c r="B7" t="s">
        <v>22</v>
      </c>
      <c r="C7" t="s">
        <v>23</v>
      </c>
      <c r="D7">
        <v>3</v>
      </c>
      <c r="E7">
        <v>4</v>
      </c>
      <c r="F7">
        <v>5</v>
      </c>
      <c r="G7" s="3">
        <f>IF($C7="cm",D7/100,D7)</f>
        <v>3</v>
      </c>
      <c r="H7" s="3">
        <f>IF($C7="cm",E7/100,E7)</f>
        <v>4</v>
      </c>
      <c r="I7" s="3">
        <f>IF($C7="cm",F7/100,F7)</f>
        <v>5</v>
      </c>
      <c r="J7" s="3">
        <f>(G7+H7+I7)/2</f>
        <v>6</v>
      </c>
      <c r="K7" s="3">
        <f>IF(OR(G7&lt;=0,H7&lt;=0,I7&lt;=0),"",IF(OR(G7+H7&lt;=I7,G7+I7&lt;=H7,H7+I7&lt;=G7),"",SQRT(J7*(J7-G7)*(J7-H7)*(J7-I7))))</f>
        <v>6</v>
      </c>
      <c r="L7" t="str">
        <f>IF(K7="","",TEXT(ROUND(K7,2),"0.00"))</f>
        <v>6.00</v>
      </c>
      <c r="M7" t="str">
        <f>IF(OR(G7&lt;=0,H7&lt;=0,I7&lt;=0),"エラー",IF(OR(G7+H7&lt;=I7,G7+I7&lt;=H7,H7+I7&lt;=G7),"エラー",IF(AND($C7="m",MAX(D7,E7,F7)&gt;=1000),"注意","OK")))</f>
        <v>OK</v>
      </c>
      <c r="N7" t="str">
        <f>IF(M7="エラー","三角形が成立しません",IF(M7="注意","単位を確認してください（cmの可能性）",""))</f>
        <v/>
      </c>
      <c r="O7">
        <v>6</v>
      </c>
      <c r="P7" t="s">
        <v>24</v>
      </c>
      <c r="Q7" t="str">
        <f>IF($O7="","",IF($L7=$O7,"一致","不一致"))</f>
        <v>不一致</v>
      </c>
      <c r="R7" t="s">
        <v>25</v>
      </c>
    </row>
    <row r="8" spans="1:18" x14ac:dyDescent="0.55000000000000004">
      <c r="A8" t="s">
        <v>26</v>
      </c>
      <c r="B8" t="s">
        <v>22</v>
      </c>
      <c r="C8" t="s">
        <v>23</v>
      </c>
      <c r="D8">
        <v>12.4</v>
      </c>
      <c r="E8">
        <v>9.8000000000000007</v>
      </c>
      <c r="F8">
        <v>7.1</v>
      </c>
      <c r="G8" s="3">
        <f>IF($C8="cm",D8/100,D8)</f>
        <v>12.4</v>
      </c>
      <c r="H8" s="3">
        <f>IF($C8="cm",E8/100,E8)</f>
        <v>9.8000000000000007</v>
      </c>
      <c r="I8" s="3">
        <f>IF($C8="cm",F8/100,F8)</f>
        <v>7.1</v>
      </c>
      <c r="J8" s="3">
        <f>(G8+H8+I8)/2</f>
        <v>14.650000000000002</v>
      </c>
      <c r="K8" s="3">
        <f>IF(OR(G8&lt;=0,H8&lt;=0,I8&lt;=0),"",IF(OR(G8+H8&lt;=I8,G8+I8&lt;=H8,H8+I8&lt;=G8),"",SQRT(J8*(J8-G8)*(J8-H8)*(J8-I8))))</f>
        <v>34.741968046585995</v>
      </c>
      <c r="L8" t="str">
        <f>IF(K8="","",TEXT(ROUND(K8,2),"0.00"))</f>
        <v>34.74</v>
      </c>
      <c r="M8" t="str">
        <f>IF(OR(G8&lt;=0,H8&lt;=0,I8&lt;=0),"エラー",IF(OR(G8+H8&lt;=I8,G8+I8&lt;=H8,H8+I8&lt;=G8),"エラー",IF(AND($C8="m",MAX(D8,E8,F8)&gt;=1000),"注意","OK")))</f>
        <v>OK</v>
      </c>
      <c r="N8" t="str">
        <f>IF(M8="エラー","三角形が成立しません",IF(M8="注意","単位を確認してください（cmの可能性）",""))</f>
        <v/>
      </c>
      <c r="O8">
        <v>34.74</v>
      </c>
      <c r="P8" t="s">
        <v>24</v>
      </c>
      <c r="Q8" t="str">
        <f>IF($O8="","",IF($L8=$O8,"一致","不一致"))</f>
        <v>不一致</v>
      </c>
      <c r="R8" t="s">
        <v>27</v>
      </c>
    </row>
    <row r="9" spans="1:18" x14ac:dyDescent="0.55000000000000004">
      <c r="A9" t="s">
        <v>28</v>
      </c>
      <c r="B9" t="s">
        <v>29</v>
      </c>
      <c r="C9" t="s">
        <v>23</v>
      </c>
      <c r="D9">
        <v>1240</v>
      </c>
      <c r="E9">
        <v>980</v>
      </c>
      <c r="F9">
        <v>710</v>
      </c>
      <c r="G9" s="3">
        <f>IF($C9="cm",D9/100,D9)</f>
        <v>1240</v>
      </c>
      <c r="H9" s="3">
        <f>IF($C9="cm",E9/100,E9)</f>
        <v>980</v>
      </c>
      <c r="I9" s="3">
        <f>IF($C9="cm",F9/100,F9)</f>
        <v>710</v>
      </c>
      <c r="J9" s="3">
        <f>(G9+H9+I9)/2</f>
        <v>1465</v>
      </c>
      <c r="K9" s="3">
        <f>IF(OR(G9&lt;=0,H9&lt;=0,I9&lt;=0),"",IF(OR(G9+H9&lt;=I9,G9+I9&lt;=H9,H9+I9&lt;=G9),"",SQRT(J9*(J9-G9)*(J9-H9)*(J9-I9))))</f>
        <v>347419.68046585959</v>
      </c>
      <c r="L9" t="str">
        <f>IF(K9="","",TEXT(ROUND(K9,2),"0.00"))</f>
        <v>347419.68</v>
      </c>
      <c r="M9" t="str">
        <f>IF(OR(G9&lt;=0,H9&lt;=0,I9&lt;=0),"エラー",IF(OR(G9+H9&lt;=I9,G9+I9&lt;=H9,H9+I9&lt;=G9),"エラー",IF(AND($C9="m",MAX(D9,E9,F9)&gt;=1000),"注意","OK")))</f>
        <v>注意</v>
      </c>
      <c r="N9" t="str">
        <f>IF(M9="エラー","三角形が成立しません",IF(M9="注意","単位を確認してください（cmの可能性）",""))</f>
        <v>単位を確認してください（cmの可能性）</v>
      </c>
      <c r="P9" t="s">
        <v>30</v>
      </c>
      <c r="Q9" t="str">
        <f>IF($O9="","",IF($L9=$O9,"一致","不一致"))</f>
        <v/>
      </c>
      <c r="R9" t="s">
        <v>31</v>
      </c>
    </row>
    <row r="10" spans="1:18" x14ac:dyDescent="0.55000000000000004">
      <c r="A10" t="s">
        <v>32</v>
      </c>
      <c r="B10" t="s">
        <v>29</v>
      </c>
      <c r="C10" t="s">
        <v>33</v>
      </c>
      <c r="D10">
        <v>1240</v>
      </c>
      <c r="E10">
        <v>980</v>
      </c>
      <c r="F10">
        <v>710</v>
      </c>
      <c r="G10" s="3">
        <f>IF($C10="cm",D10/100,D10)</f>
        <v>12.4</v>
      </c>
      <c r="H10" s="3">
        <f>IF($C10="cm",E10/100,E10)</f>
        <v>9.8000000000000007</v>
      </c>
      <c r="I10" s="3">
        <f>IF($C10="cm",F10/100,F10)</f>
        <v>7.1</v>
      </c>
      <c r="J10" s="3">
        <f>(G10+H10+I10)/2</f>
        <v>14.650000000000002</v>
      </c>
      <c r="K10" s="3">
        <f>IF(OR(G10&lt;=0,H10&lt;=0,I10&lt;=0),"",IF(OR(G10+H10&lt;=I10,G10+I10&lt;=H10,H10+I10&lt;=G10),"",SQRT(J10*(J10-G10)*(J10-H10)*(J10-I10))))</f>
        <v>34.741968046585995</v>
      </c>
      <c r="L10" t="str">
        <f>IF(K10="","",TEXT(ROUND(K10,2),"0.00"))</f>
        <v>34.74</v>
      </c>
      <c r="M10" t="str">
        <f>IF(OR(G10&lt;=0,H10&lt;=0,I10&lt;=0),"エラー",IF(OR(G10+H10&lt;=I10,G10+I10&lt;=H10,H10+I10&lt;=G10),"エラー",IF(AND($C10="m",MAX(D10,E10,F10)&gt;=1000),"注意","OK")))</f>
        <v>OK</v>
      </c>
      <c r="N10" t="str">
        <f>IF(M10="エラー","三角形が成立しません",IF(M10="注意","単位を確認してください（cmの可能性）",""))</f>
        <v/>
      </c>
      <c r="O10">
        <v>34.74</v>
      </c>
      <c r="P10" t="s">
        <v>24</v>
      </c>
      <c r="Q10" t="str">
        <f>IF($O10="","",IF($L10=$O10,"一致","不一致"))</f>
        <v>不一致</v>
      </c>
      <c r="R10" t="s">
        <v>34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サンプル帳票_v1_0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2026-01-21T02:18:28Z</dcterms:created>
  <dcterms:modified xsi:type="dcterms:W3CDTF">2026-01-21T02:18:51Z</dcterms:modified>
</cp:coreProperties>
</file>